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6" activeTab="0"/>
  </bookViews>
  <sheets>
    <sheet name="總表" sheetId="1" r:id="rId1"/>
    <sheet name="明細表(格式說明)" sheetId="2" r:id="rId2"/>
    <sheet name="明細表(空白表)" sheetId="3" r:id="rId3"/>
  </sheets>
  <definedNames>
    <definedName name="_xlnm.Print_Area" localSheetId="2">'明細表(空白表)'!$A$1:$F$18</definedName>
    <definedName name="_xlnm.Print_Area" localSheetId="1">'明細表(格式說明)'!$A$1:$F$24</definedName>
    <definedName name="_xlnm.Print_Titles" localSheetId="2">'明細表(空白表)'!$4:$4</definedName>
    <definedName name="_xlnm.Print_Titles" localSheetId="1">'明細表(格式說明)'!$4:$4</definedName>
    <definedName name="_xlnm.Print_Titles" localSheetId="0">'總表'!$1:$3</definedName>
  </definedNames>
  <calcPr calcMode="manual" fullCalcOnLoad="1"/>
</workbook>
</file>

<file path=xl/comments2.xml><?xml version="1.0" encoding="utf-8"?>
<comments xmlns="http://schemas.openxmlformats.org/spreadsheetml/2006/main">
  <authors>
    <author>蔡宥榛</author>
  </authors>
  <commentList>
    <comment ref="A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5</t>
        </r>
      </text>
    </comment>
    <comment ref="B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21</t>
        </r>
      </text>
    </comment>
    <comment ref="C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10</t>
        </r>
      </text>
    </comment>
    <comment ref="E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24</t>
        </r>
      </text>
    </comment>
    <comment ref="F4" authorId="0">
      <text>
        <r>
          <rPr>
            <b/>
            <sz val="9"/>
            <rFont val="細明體"/>
            <family val="3"/>
          </rPr>
          <t>欄寬</t>
        </r>
        <r>
          <rPr>
            <b/>
            <sz val="9"/>
            <rFont val="Tahoma"/>
            <family val="2"/>
          </rPr>
          <t>13</t>
        </r>
      </text>
    </comment>
  </commentList>
</comments>
</file>

<file path=xl/sharedStrings.xml><?xml version="1.0" encoding="utf-8"?>
<sst xmlns="http://schemas.openxmlformats.org/spreadsheetml/2006/main" count="117" uniqueCount="91">
  <si>
    <t>單位：元</t>
  </si>
  <si>
    <t>執行機關</t>
  </si>
  <si>
    <t>金額</t>
  </si>
  <si>
    <t>單位：元</t>
  </si>
  <si>
    <t>廣告主要內容</t>
  </si>
  <si>
    <t>刊登或播出時間</t>
  </si>
  <si>
    <t>次數</t>
  </si>
  <si>
    <t>託播對象</t>
  </si>
  <si>
    <t>金額</t>
  </si>
  <si>
    <t>1.</t>
  </si>
  <si>
    <t>2.</t>
  </si>
  <si>
    <r>
      <t>經費來源屬補助經費者請填</t>
    </r>
    <r>
      <rPr>
        <u val="singleAccounting"/>
        <sz val="12"/>
        <rFont val="標楷體"/>
        <family val="4"/>
      </rPr>
      <t>補助單位</t>
    </r>
  </si>
  <si>
    <t>108年教育部閩客語文學獎活動</t>
  </si>
  <si>
    <t>9-10月</t>
  </si>
  <si>
    <t>1個檔期</t>
  </si>
  <si>
    <t>正聲廣播電臺、寶島新聲廣播電臺</t>
  </si>
  <si>
    <t>一次性刊登</t>
  </si>
  <si>
    <t>海翁雜誌</t>
  </si>
  <si>
    <t>1則</t>
  </si>
  <si>
    <t>國語日報</t>
  </si>
  <si>
    <t>教師節專刊</t>
  </si>
  <si>
    <t>序號</t>
  </si>
  <si>
    <r>
      <t>○○年度第○季政策宣導相關廣告執行明細表－○○○</t>
    </r>
    <r>
      <rPr>
        <b/>
        <sz val="12"/>
        <rFont val="標楷體"/>
        <family val="4"/>
      </rPr>
      <t>(國立大學或醫院名稱)</t>
    </r>
  </si>
  <si>
    <t>國立○○大學(醫院)合計</t>
  </si>
  <si>
    <t>1.</t>
  </si>
  <si>
    <t>2.</t>
  </si>
  <si>
    <t>3.</t>
  </si>
  <si>
    <r>
      <t>註：
1.</t>
    </r>
    <r>
      <rPr>
        <sz val="12"/>
        <rFont val="新細明體"/>
        <family val="1"/>
      </rPr>
      <t>請依附表填列，並於回填時間內將書面資料1份函報本部，另將</t>
    </r>
    <r>
      <rPr>
        <sz val="12"/>
        <rFont val="新細明體"/>
        <family val="1"/>
      </rPr>
      <t>電子檔傳送</t>
    </r>
    <r>
      <rPr>
        <b/>
        <u val="single"/>
        <sz val="12"/>
        <color indexed="30"/>
        <rFont val="新細明體"/>
        <family val="1"/>
      </rPr>
      <t>accdep@mail.moe.gov.tw</t>
    </r>
    <r>
      <rPr>
        <sz val="12"/>
        <rFont val="新細明體"/>
        <family val="1"/>
      </rPr>
      <t>。</t>
    </r>
  </si>
  <si>
    <r>
      <t>2.回填時限：(1-3月份)</t>
    </r>
    <r>
      <rPr>
        <b/>
        <sz val="12"/>
        <color indexed="10"/>
        <rFont val="新細明體"/>
        <family val="1"/>
      </rPr>
      <t>4月10日</t>
    </r>
    <r>
      <rPr>
        <sz val="12"/>
        <rFont val="新細明體"/>
        <family val="1"/>
      </rPr>
      <t>、(4-6月份)</t>
    </r>
    <r>
      <rPr>
        <b/>
        <sz val="12"/>
        <color indexed="10"/>
        <rFont val="新細明體"/>
        <family val="1"/>
      </rPr>
      <t>7月10日</t>
    </r>
    <r>
      <rPr>
        <sz val="12"/>
        <rFont val="新細明體"/>
        <family val="1"/>
      </rPr>
      <t>、(7-9月份)</t>
    </r>
    <r>
      <rPr>
        <b/>
        <sz val="12"/>
        <color indexed="10"/>
        <rFont val="新細明體"/>
        <family val="1"/>
      </rPr>
      <t>10月10日</t>
    </r>
    <r>
      <rPr>
        <sz val="12"/>
        <rFont val="新細明體"/>
        <family val="1"/>
      </rPr>
      <t>、(10-12月)</t>
    </r>
    <r>
      <rPr>
        <b/>
        <sz val="12"/>
        <color indexed="10"/>
        <rFont val="新細明體"/>
        <family val="1"/>
      </rPr>
      <t>次年1月10日</t>
    </r>
    <r>
      <rPr>
        <sz val="12"/>
        <rFont val="新細明體"/>
        <family val="1"/>
      </rPr>
      <t>。</t>
    </r>
  </si>
  <si>
    <t>5.同一宣導案件倘含付費、免付費(廠商回饋、公益托播、免費平台等)或有不同託播對象者，「廣告主要內容」及「金額」請合併表達。</t>
  </si>
  <si>
    <t>9/1-10/7</t>
  </si>
  <si>
    <t>5面</t>
  </si>
  <si>
    <t>臺鐵沙崙站掛報</t>
  </si>
  <si>
    <t>9/9-10/7</t>
  </si>
  <si>
    <t>1次</t>
  </si>
  <si>
    <t>音樂字典有聲出版社
(電臺廣告音檔製作)</t>
  </si>
  <si>
    <t>100檔</t>
  </si>
  <si>
    <t>城市廣播網FM97.1
(電臺廣告30秒)</t>
  </si>
  <si>
    <t>推廣水土保持教育</t>
  </si>
  <si>
    <t>4輛</t>
  </si>
  <si>
    <t xml:space="preserve">臺灣摩菲爾國際股份有限公司(統聯客運公車車體)    </t>
  </si>
  <si>
    <t>1則</t>
  </si>
  <si>
    <r>
      <t>3.書面資料格式：A4直式列印，標題為</t>
    </r>
    <r>
      <rPr>
        <sz val="12"/>
        <color indexed="30"/>
        <rFont val="新細明體"/>
        <family val="1"/>
      </rPr>
      <t>14</t>
    </r>
    <r>
      <rPr>
        <sz val="12"/>
        <rFont val="新細明體"/>
        <family val="1"/>
      </rPr>
      <t>號標楷體，內文為12號標楷體；</t>
    </r>
    <r>
      <rPr>
        <sz val="12"/>
        <color indexed="30"/>
        <rFont val="新細明體"/>
        <family val="1"/>
      </rPr>
      <t>Ａ欄內容請「靠上置中」、Ｂ欄～Ｅ欄內容請「靠左上」、Ｆ欄內容請「靠右上」</t>
    </r>
    <r>
      <rPr>
        <sz val="12"/>
        <rFont val="新細明體"/>
        <family val="1"/>
      </rPr>
      <t>。</t>
    </r>
  </si>
  <si>
    <r>
      <t>4.政策宣導執行經費來源為受補助者請填列補助機關名稱，</t>
    </r>
    <r>
      <rPr>
        <u val="single"/>
        <sz val="12"/>
        <rFont val="新細明體"/>
        <family val="1"/>
      </rPr>
      <t>如為受委託辦理者，不須填報本調查表，請主動告知委託單位，由該單位填報向立法院備查</t>
    </r>
    <r>
      <rPr>
        <sz val="12"/>
        <rFont val="新細明體"/>
        <family val="1"/>
      </rPr>
      <t>。</t>
    </r>
  </si>
  <si>
    <t>經濟日報網路新聞</t>
  </si>
  <si>
    <t>經濟日報-官方FB粉絲專頁</t>
  </si>
  <si>
    <t>TAIPEI TIMES彩色報紙內頁</t>
  </si>
  <si>
    <t>經濟日報全國版</t>
  </si>
  <si>
    <t>6.各欄位內容之表達，請簡潔扼要，並勿填寫無關內容資訊。如：刊登或播出之媒體(媒介)、刊登或播放次數等，請依性質列於「託播對象」或「次數」欄位，並勿列於「廣告主要內容」欄位。</t>
  </si>
  <si>
    <t>4.</t>
  </si>
  <si>
    <t>5.</t>
  </si>
  <si>
    <t>6.</t>
  </si>
  <si>
    <t>5月</t>
  </si>
  <si>
    <t>聯合報股份有限公司</t>
  </si>
  <si>
    <t>2020中國時報春節特刊寶島旺旺行旺旺福來報</t>
  </si>
  <si>
    <t>7.</t>
  </si>
  <si>
    <t>8.</t>
  </si>
  <si>
    <t>9.</t>
  </si>
  <si>
    <t>10.</t>
  </si>
  <si>
    <t>國立雲林科技大學合計</t>
  </si>
  <si>
    <t>國立雲林科技大學</t>
  </si>
  <si>
    <t>109年度第3季政策宣導相關廣告執行情形表(總表)</t>
  </si>
  <si>
    <t>109年度第三季政策宣導相關廣告執行明細表－國立雲林科技大學</t>
  </si>
  <si>
    <t>「島嶼身世.記憶長河」看見我們所應該認識的台灣</t>
  </si>
  <si>
    <t>6-8月</t>
  </si>
  <si>
    <t>2個檔期</t>
  </si>
  <si>
    <t>台灣建築學會會刊雜誌廣告內頁</t>
  </si>
  <si>
    <t>4月</t>
  </si>
  <si>
    <t>台灣建築學會</t>
  </si>
  <si>
    <t>蘋果日報、自由時報、中國時報</t>
  </si>
  <si>
    <t>雲林社區旅遊景點介紹</t>
  </si>
  <si>
    <t>「藝術與設計菁英海外培訓」計畫推廣</t>
  </si>
  <si>
    <t>臉書(Facebook)</t>
  </si>
  <si>
    <t>反毒微電影活動推廣</t>
  </si>
  <si>
    <t>5-8月</t>
  </si>
  <si>
    <t>YunTech台中市豐原客運公車形象廣告</t>
  </si>
  <si>
    <t>尚京奇廣告有限公司</t>
  </si>
  <si>
    <t>5-6月</t>
  </si>
  <si>
    <t>遠見2020最佳大學排行榜正刊學校形象廣告</t>
  </si>
  <si>
    <t>遠見雜誌</t>
  </si>
  <si>
    <t>109雲科大FACEBOOK5月置頂文廣告費</t>
  </si>
  <si>
    <t>FACEBOOK</t>
  </si>
  <si>
    <t>YunTech各大入口網站banner</t>
  </si>
  <si>
    <t>盛世數位文創繪社</t>
  </si>
  <si>
    <t>中華日報、新生日報</t>
  </si>
  <si>
    <t>創刊74周年社慶雲科大敬賀</t>
  </si>
  <si>
    <t>5-7月</t>
  </si>
  <si>
    <t>2020中央社廣告費訊息發布年度費用</t>
  </si>
  <si>
    <t>財團法人中央通訊社</t>
  </si>
  <si>
    <t>11.</t>
  </si>
  <si>
    <t>8月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</si>
</sst>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m&quot;月&quot;d&quot;日&quot;"/>
    <numFmt numFmtId="185" formatCode="#,##0.00_);[Red]\(#,##0.00\)"/>
    <numFmt numFmtId="186" formatCode="#,##0.0_);[Red]\(#,##0.0\)"/>
    <numFmt numFmtId="187" formatCode="[$€-2]\ #,##0.00_);[Red]\([$€-2]\ #,##0.00\)"/>
    <numFmt numFmtId="188" formatCode="0.00_ "/>
    <numFmt numFmtId="189" formatCode="&quot;$&quot;#,##0.00"/>
    <numFmt numFmtId="190" formatCode="m/d;@"/>
    <numFmt numFmtId="191" formatCode="#,##0.0;[Red]\-#,##0.0"/>
  </numFmts>
  <fonts count="45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b/>
      <u val="single"/>
      <sz val="12"/>
      <color indexed="30"/>
      <name val="新細明體"/>
      <family val="1"/>
    </font>
    <font>
      <u val="singleAccounting"/>
      <sz val="12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b/>
      <sz val="14"/>
      <name val="標楷體"/>
      <family val="4"/>
    </font>
    <font>
      <b/>
      <sz val="12"/>
      <name val="標楷體"/>
      <family val="4"/>
    </font>
    <font>
      <b/>
      <sz val="12"/>
      <color indexed="10"/>
      <name val="新細明體"/>
      <family val="1"/>
    </font>
    <font>
      <u val="single"/>
      <sz val="12"/>
      <name val="新細明體"/>
      <family val="1"/>
    </font>
    <font>
      <sz val="12"/>
      <color indexed="30"/>
      <name val="新細明體"/>
      <family val="1"/>
    </font>
    <font>
      <sz val="12"/>
      <color indexed="8"/>
      <name val="標楷體"/>
      <family val="4"/>
    </font>
    <font>
      <sz val="10"/>
      <color indexed="10"/>
      <name val="新細明體"/>
      <family val="1"/>
    </font>
    <font>
      <sz val="10"/>
      <color indexed="10"/>
      <name val="Calibri"/>
      <family val="2"/>
    </font>
    <font>
      <sz val="11"/>
      <color indexed="8"/>
      <name val="新細明體"/>
      <family val="1"/>
    </font>
    <font>
      <sz val="12"/>
      <color theme="1"/>
      <name val="標楷體"/>
      <family val="4"/>
    </font>
    <font>
      <sz val="12"/>
      <color rgb="FF000000"/>
      <name val="標楷體"/>
      <family val="4"/>
    </font>
    <font>
      <b/>
      <sz val="12"/>
      <color rgb="FFFF0000"/>
      <name val="新細明體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16" borderId="10" xfId="0" applyFont="1" applyFill="1" applyBorder="1" applyAlignment="1">
      <alignment horizontal="center" vertical="center"/>
    </xf>
    <xf numFmtId="0" fontId="26" fillId="16" borderId="10" xfId="0" applyFont="1" applyFill="1" applyBorder="1" applyAlignment="1">
      <alignment horizontal="center" vertical="center" wrapText="1"/>
    </xf>
    <xf numFmtId="181" fontId="26" fillId="16" borderId="10" xfId="3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26" fillId="0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36" applyFont="1" applyAlignment="1">
      <alignment vertical="center"/>
      <protection/>
    </xf>
    <xf numFmtId="0" fontId="0" fillId="0" borderId="0" xfId="36" applyFont="1">
      <alignment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Alignment="1">
      <alignment horizontal="right" vertical="center"/>
      <protection/>
    </xf>
    <xf numFmtId="0" fontId="25" fillId="8" borderId="10" xfId="36" applyFont="1" applyFill="1" applyBorder="1" applyAlignment="1">
      <alignment horizontal="center"/>
      <protection/>
    </xf>
    <xf numFmtId="0" fontId="0" fillId="0" borderId="0" xfId="36" applyFont="1" applyAlignment="1">
      <alignment horizontal="left"/>
      <protection/>
    </xf>
    <xf numFmtId="0" fontId="0" fillId="0" borderId="0" xfId="36" applyFont="1" applyAlignment="1">
      <alignment/>
      <protection/>
    </xf>
    <xf numFmtId="181" fontId="26" fillId="0" borderId="10" xfId="37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182" fontId="26" fillId="0" borderId="10" xfId="0" applyNumberFormat="1" applyFont="1" applyFill="1" applyBorder="1" applyAlignment="1">
      <alignment horizontal="right" vertical="top"/>
    </xf>
    <xf numFmtId="190" fontId="41" fillId="24" borderId="11" xfId="0" applyNumberFormat="1" applyFont="1" applyFill="1" applyBorder="1" applyAlignment="1">
      <alignment horizontal="left" vertical="top" wrapText="1"/>
    </xf>
    <xf numFmtId="181" fontId="26" fillId="0" borderId="10" xfId="37" applyNumberFormat="1" applyFont="1" applyFill="1" applyBorder="1" applyAlignment="1">
      <alignment vertical="top"/>
    </xf>
    <xf numFmtId="190" fontId="41" fillId="24" borderId="10" xfId="0" applyNumberFormat="1" applyFont="1" applyFill="1" applyBorder="1" applyAlignment="1">
      <alignment vertical="top" wrapText="1"/>
    </xf>
    <xf numFmtId="182" fontId="25" fillId="0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42" fillId="0" borderId="13" xfId="34" applyFont="1" applyFill="1" applyBorder="1" applyAlignment="1">
      <alignment horizontal="justify" vertical="top" wrapText="1"/>
      <protection/>
    </xf>
    <xf numFmtId="0" fontId="42" fillId="0" borderId="14" xfId="34" applyFont="1" applyFill="1" applyBorder="1" applyAlignment="1">
      <alignment horizontal="justify" vertical="top" wrapText="1"/>
      <protection/>
    </xf>
    <xf numFmtId="0" fontId="42" fillId="0" borderId="10" xfId="34" applyFont="1" applyFill="1" applyBorder="1" applyAlignment="1">
      <alignment horizontal="justify" vertical="top" wrapText="1"/>
      <protection/>
    </xf>
    <xf numFmtId="182" fontId="26" fillId="0" borderId="10" xfId="34" applyNumberFormat="1" applyFont="1" applyFill="1" applyBorder="1" applyAlignment="1">
      <alignment horizontal="justify" vertical="top" wrapText="1"/>
      <protection/>
    </xf>
    <xf numFmtId="0" fontId="26" fillId="0" borderId="10" xfId="34" applyFont="1" applyFill="1" applyBorder="1" applyAlignment="1">
      <alignment horizontal="justify" vertical="top" wrapText="1"/>
      <protection/>
    </xf>
    <xf numFmtId="0" fontId="26" fillId="0" borderId="15" xfId="34" applyFont="1" applyFill="1" applyBorder="1" applyAlignment="1">
      <alignment horizontal="justify" vertical="top" wrapText="1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90" fontId="42" fillId="0" borderId="13" xfId="34" applyNumberFormat="1" applyFont="1" applyFill="1" applyBorder="1" applyAlignment="1">
      <alignment horizontal="justify" vertical="top" wrapText="1"/>
      <protection/>
    </xf>
    <xf numFmtId="0" fontId="42" fillId="0" borderId="14" xfId="34" applyFont="1" applyBorder="1" applyAlignment="1">
      <alignment horizontal="justify" vertical="top" wrapText="1"/>
      <protection/>
    </xf>
    <xf numFmtId="0" fontId="42" fillId="0" borderId="16" xfId="34" applyFont="1" applyBorder="1" applyAlignment="1">
      <alignment horizontal="justify" vertical="top" wrapText="1"/>
      <protection/>
    </xf>
    <xf numFmtId="49" fontId="26" fillId="0" borderId="11" xfId="0" applyNumberFormat="1" applyFont="1" applyFill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center" wrapText="1"/>
    </xf>
    <xf numFmtId="190" fontId="41" fillId="24" borderId="11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top" wrapText="1"/>
    </xf>
    <xf numFmtId="190" fontId="41" fillId="24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42" fillId="0" borderId="13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8" borderId="10" xfId="36" applyFont="1" applyFill="1" applyBorder="1" applyAlignment="1">
      <alignment horizontal="center"/>
      <protection/>
    </xf>
    <xf numFmtId="0" fontId="25" fillId="0" borderId="15" xfId="36" applyFont="1" applyFill="1" applyBorder="1" applyAlignment="1">
      <alignment horizontal="center" vertical="center"/>
      <protection/>
    </xf>
    <xf numFmtId="0" fontId="25" fillId="0" borderId="17" xfId="36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justify" vertical="center" wrapText="1"/>
    </xf>
    <xf numFmtId="0" fontId="32" fillId="0" borderId="0" xfId="35" applyFont="1" applyAlignment="1">
      <alignment horizontal="center" vertical="center" wrapText="1"/>
      <protection/>
    </xf>
    <xf numFmtId="0" fontId="32" fillId="0" borderId="0" xfId="35" applyFont="1" applyAlignment="1">
      <alignment horizontal="center" vertical="center"/>
      <protection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49" fontId="26" fillId="0" borderId="11" xfId="0" applyNumberFormat="1" applyFont="1" applyFill="1" applyBorder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horizontal="left" vertical="top" wrapText="1"/>
    </xf>
    <xf numFmtId="49" fontId="26" fillId="0" borderId="12" xfId="0" applyNumberFormat="1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182" fontId="26" fillId="0" borderId="11" xfId="0" applyNumberFormat="1" applyFont="1" applyFill="1" applyBorder="1" applyAlignment="1">
      <alignment horizontal="right" vertical="top"/>
    </xf>
    <xf numFmtId="182" fontId="26" fillId="0" borderId="12" xfId="0" applyNumberFormat="1" applyFont="1" applyFill="1" applyBorder="1" applyAlignment="1">
      <alignment horizontal="right" vertical="top"/>
    </xf>
    <xf numFmtId="0" fontId="26" fillId="0" borderId="15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42" fillId="0" borderId="10" xfId="34" applyFont="1" applyFill="1" applyBorder="1" applyAlignment="1">
      <alignment horizontal="left" vertical="top" wrapText="1"/>
      <protection/>
    </xf>
    <xf numFmtId="182" fontId="41" fillId="0" borderId="10" xfId="34" applyNumberFormat="1" applyFont="1" applyBorder="1" applyAlignment="1">
      <alignment horizontal="right" vertical="top"/>
      <protection/>
    </xf>
    <xf numFmtId="49" fontId="26" fillId="0" borderId="10" xfId="0" applyNumberFormat="1" applyFont="1" applyFill="1" applyBorder="1" applyAlignment="1">
      <alignment horizontal="center" vertical="top" wrapText="1"/>
    </xf>
    <xf numFmtId="0" fontId="42" fillId="0" borderId="11" xfId="34" applyFont="1" applyFill="1" applyBorder="1" applyAlignment="1">
      <alignment horizontal="left" vertical="top" wrapText="1"/>
      <protection/>
    </xf>
    <xf numFmtId="0" fontId="42" fillId="0" borderId="19" xfId="34" applyFont="1" applyFill="1" applyBorder="1" applyAlignment="1">
      <alignment horizontal="left" vertical="top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33"/>
    <cellStyle name="一般 2" xfId="34"/>
    <cellStyle name="一般 2 2" xfId="35"/>
    <cellStyle name="一般_102年度第3季政策宣導(總表)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樣式 1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619125</xdr:rowOff>
    </xdr:from>
    <xdr:to>
      <xdr:col>5</xdr:col>
      <xdr:colOff>1028700</xdr:colOff>
      <xdr:row>2</xdr:row>
      <xdr:rowOff>19050</xdr:rowOff>
    </xdr:to>
    <xdr:sp>
      <xdr:nvSpPr>
        <xdr:cNvPr id="1" name="直線圖說文字 1 6"/>
        <xdr:cNvSpPr>
          <a:spLocks/>
        </xdr:cNvSpPr>
      </xdr:nvSpPr>
      <xdr:spPr>
        <a:xfrm>
          <a:off x="3876675" y="619125"/>
          <a:ext cx="3048000" cy="333375"/>
        </a:xfrm>
        <a:prstGeom prst="borderCallout1">
          <a:avLst>
            <a:gd name="adj1" fmla="val -55379"/>
            <a:gd name="adj2" fmla="val 174763"/>
            <a:gd name="adj3" fmla="val -49967"/>
            <a:gd name="adj4" fmla="val -51824"/>
          </a:avLst>
        </a:prstGeom>
        <a:solidFill>
          <a:srgbClr val="FFC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次數不要只寫數字，請一併敘明單位</a:t>
          </a:r>
        </a:p>
      </xdr:txBody>
    </xdr:sp>
    <xdr:clientData/>
  </xdr:twoCellAnchor>
  <xdr:twoCellAnchor>
    <xdr:from>
      <xdr:col>2</xdr:col>
      <xdr:colOff>19050</xdr:colOff>
      <xdr:row>6</xdr:row>
      <xdr:rowOff>381000</xdr:rowOff>
    </xdr:from>
    <xdr:to>
      <xdr:col>2</xdr:col>
      <xdr:colOff>1257300</xdr:colOff>
      <xdr:row>7</xdr:row>
      <xdr:rowOff>247650</xdr:rowOff>
    </xdr:to>
    <xdr:sp>
      <xdr:nvSpPr>
        <xdr:cNvPr id="2" name="矩形圖說文字 1"/>
        <xdr:cNvSpPr>
          <a:spLocks/>
        </xdr:cNvSpPr>
      </xdr:nvSpPr>
      <xdr:spPr>
        <a:xfrm>
          <a:off x="2114550" y="3267075"/>
          <a:ext cx="1238250" cy="295275"/>
        </a:xfrm>
        <a:prstGeom prst="wedgeRectCallout">
          <a:avLst>
            <a:gd name="adj1" fmla="val -34500"/>
            <a:gd name="adj2" fmla="val -106921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期間請以「</a:t>
          </a:r>
          <a:r>
            <a:rPr lang="en-US" cap="none" sz="1000" b="0" i="0" u="none" baseline="0">
              <a:solidFill>
                <a:srgbClr val="FF0000"/>
              </a:solidFill>
            </a:rPr>
            <a:t>-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」表示</a:t>
          </a:r>
        </a:p>
      </xdr:txBody>
    </xdr:sp>
    <xdr:clientData/>
  </xdr:twoCellAnchor>
  <xdr:twoCellAnchor>
    <xdr:from>
      <xdr:col>0</xdr:col>
      <xdr:colOff>400050</xdr:colOff>
      <xdr:row>10</xdr:row>
      <xdr:rowOff>47625</xdr:rowOff>
    </xdr:from>
    <xdr:to>
      <xdr:col>5</xdr:col>
      <xdr:colOff>1000125</xdr:colOff>
      <xdr:row>18</xdr:row>
      <xdr:rowOff>133350</xdr:rowOff>
    </xdr:to>
    <xdr:grpSp>
      <xdr:nvGrpSpPr>
        <xdr:cNvPr id="3" name="群組 17"/>
        <xdr:cNvGrpSpPr>
          <a:grpSpLocks/>
        </xdr:cNvGrpSpPr>
      </xdr:nvGrpSpPr>
      <xdr:grpSpPr>
        <a:xfrm>
          <a:off x="400050" y="4495800"/>
          <a:ext cx="6496050" cy="2390775"/>
          <a:chOff x="600075" y="4238405"/>
          <a:chExt cx="6496050" cy="1802318"/>
        </a:xfrm>
        <a:solidFill>
          <a:srgbClr val="FFFFFF"/>
        </a:solidFill>
      </xdr:grpSpPr>
      <xdr:sp>
        <xdr:nvSpPr>
          <xdr:cNvPr id="4" name="直線接點 8"/>
          <xdr:cNvSpPr>
            <a:spLocks/>
          </xdr:cNvSpPr>
        </xdr:nvSpPr>
        <xdr:spPr>
          <a:xfrm flipH="1" flipV="1">
            <a:off x="6919108" y="4238405"/>
            <a:ext cx="168897" cy="1505837"/>
          </a:xfrm>
          <a:prstGeom prst="line">
            <a:avLst/>
          </a:prstGeom>
          <a:noFill/>
          <a:ln w="63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5" name="直線圖說文字 1 6"/>
          <xdr:cNvSpPr>
            <a:spLocks/>
          </xdr:cNvSpPr>
        </xdr:nvSpPr>
        <xdr:spPr>
          <a:xfrm>
            <a:off x="600075" y="5726669"/>
            <a:ext cx="6496050" cy="314054"/>
          </a:xfrm>
          <a:prstGeom prst="borderCallout1">
            <a:avLst>
              <a:gd name="adj1" fmla="val -46731"/>
              <a:gd name="adj2" fmla="val -517930"/>
              <a:gd name="adj3" fmla="val -49967"/>
              <a:gd name="adj4" fmla="val -51824"/>
            </a:avLst>
          </a:prstGeom>
          <a:solidFill>
            <a:srgbClr val="FFC000"/>
          </a:solidFill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同一</a:t>
            </a: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宣傳</a:t>
            </a: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案件不同託播對象</a:t>
            </a:r>
            <a:r>
              <a:rPr lang="en-US" cap="none" sz="11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，「廣告主要內容」及「金額」請合併表達（如：序號２、序號３）</a:t>
            </a:r>
          </a:p>
        </xdr:txBody>
      </xdr:sp>
    </xdr:grpSp>
    <xdr:clientData/>
  </xdr:twoCellAnchor>
  <xdr:twoCellAnchor>
    <xdr:from>
      <xdr:col>2</xdr:col>
      <xdr:colOff>9525</xdr:colOff>
      <xdr:row>5</xdr:row>
      <xdr:rowOff>295275</xdr:rowOff>
    </xdr:from>
    <xdr:to>
      <xdr:col>3</xdr:col>
      <xdr:colOff>9525</xdr:colOff>
      <xdr:row>5</xdr:row>
      <xdr:rowOff>600075</xdr:rowOff>
    </xdr:to>
    <xdr:sp>
      <xdr:nvSpPr>
        <xdr:cNvPr id="6" name="矩形圖說文字 1"/>
        <xdr:cNvSpPr>
          <a:spLocks/>
        </xdr:cNvSpPr>
      </xdr:nvSpPr>
      <xdr:spPr>
        <a:xfrm>
          <a:off x="2105025" y="2571750"/>
          <a:ext cx="1276350" cy="295275"/>
        </a:xfrm>
        <a:prstGeom prst="wedgeRectCallout">
          <a:avLst>
            <a:gd name="adj1" fmla="val -36222"/>
            <a:gd name="adj2" fmla="val -81203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月日請以「</a:t>
          </a:r>
          <a:r>
            <a:rPr lang="en-US" cap="none" sz="1000" b="0" i="0" u="none" baseline="0">
              <a:solidFill>
                <a:srgbClr val="FF0000"/>
              </a:solidFill>
            </a:rPr>
            <a:t>/</a:t>
          </a: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」表示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5.50390625" style="18" customWidth="1"/>
    <col min="2" max="2" width="54.50390625" style="19" customWidth="1"/>
    <col min="3" max="3" width="31.875" style="14" customWidth="1"/>
    <col min="4" max="16384" width="9.00390625" style="14" customWidth="1"/>
  </cols>
  <sheetData>
    <row r="1" spans="1:5" ht="52.5" customHeight="1">
      <c r="A1" s="55" t="s">
        <v>61</v>
      </c>
      <c r="B1" s="55"/>
      <c r="C1" s="55"/>
      <c r="D1" s="13"/>
      <c r="E1" s="13"/>
    </row>
    <row r="2" spans="1:5" ht="24">
      <c r="A2" s="15"/>
      <c r="B2" s="15"/>
      <c r="C2" s="16" t="s">
        <v>0</v>
      </c>
      <c r="D2" s="13"/>
      <c r="E2" s="13"/>
    </row>
    <row r="3" spans="1:3" ht="21.75">
      <c r="A3" s="56" t="s">
        <v>1</v>
      </c>
      <c r="B3" s="56"/>
      <c r="C3" s="17" t="s">
        <v>2</v>
      </c>
    </row>
    <row r="4" spans="1:3" ht="21.75">
      <c r="A4" s="57" t="s">
        <v>60</v>
      </c>
      <c r="B4" s="58"/>
      <c r="C4" s="28">
        <f>'明細表(空白表)'!F5</f>
        <v>703592</v>
      </c>
    </row>
  </sheetData>
  <sheetProtection/>
  <mergeCells count="3">
    <mergeCell ref="A1:C1"/>
    <mergeCell ref="A3:B3"/>
    <mergeCell ref="A4:B4"/>
  </mergeCells>
  <printOptions horizontalCentered="1"/>
  <pageMargins left="0.3937007874015748" right="0.31496062992125984" top="0.6692913385826772" bottom="0.984251968503937" header="0.5118110236220472" footer="0.5118110236220472"/>
  <pageSetup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4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6.5"/>
  <cols>
    <col min="1" max="1" width="5.75390625" style="0" customWidth="1"/>
    <col min="2" max="2" width="21.75390625" style="12" customWidth="1"/>
    <col min="3" max="3" width="16.75390625" style="12" customWidth="1"/>
    <col min="4" max="4" width="8.375" style="12" customWidth="1"/>
    <col min="5" max="5" width="24.75390625" style="12" customWidth="1"/>
    <col min="6" max="6" width="13.75390625" style="12" customWidth="1"/>
    <col min="7" max="7" width="11.00390625" style="12" customWidth="1"/>
    <col min="8" max="12" width="13.75390625" style="0" customWidth="1"/>
  </cols>
  <sheetData>
    <row r="1" spans="1:7" s="2" customFormat="1" ht="57" customHeight="1">
      <c r="A1" s="60" t="s">
        <v>22</v>
      </c>
      <c r="B1" s="61"/>
      <c r="C1" s="61"/>
      <c r="D1" s="61"/>
      <c r="E1" s="61"/>
      <c r="F1" s="61"/>
      <c r="G1" s="1"/>
    </row>
    <row r="2" spans="2:7" s="2" customFormat="1" ht="16.5">
      <c r="B2" s="3"/>
      <c r="C2" s="3"/>
      <c r="D2" s="3"/>
      <c r="E2" s="3"/>
      <c r="F2" s="3"/>
      <c r="G2" s="4"/>
    </row>
    <row r="3" spans="2:7" s="2" customFormat="1" ht="16.5">
      <c r="B3" s="3"/>
      <c r="C3" s="3"/>
      <c r="D3" s="3"/>
      <c r="E3" s="3"/>
      <c r="F3" s="5" t="s">
        <v>3</v>
      </c>
      <c r="G3" s="4"/>
    </row>
    <row r="4" spans="1:7" s="9" customFormat="1" ht="73.5" customHeight="1">
      <c r="A4" s="6" t="s">
        <v>21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20" t="s">
        <v>11</v>
      </c>
    </row>
    <row r="5" spans="1:7" ht="15.75">
      <c r="A5" s="75" t="s">
        <v>23</v>
      </c>
      <c r="B5" s="76"/>
      <c r="C5" s="76"/>
      <c r="D5" s="76"/>
      <c r="E5" s="77"/>
      <c r="F5" s="26">
        <f>SUM(F6:F16)</f>
        <v>474000</v>
      </c>
      <c r="G5" s="10"/>
    </row>
    <row r="6" spans="1:7" ht="48" customHeight="1">
      <c r="A6" s="21" t="s">
        <v>9</v>
      </c>
      <c r="B6" s="22" t="s">
        <v>20</v>
      </c>
      <c r="C6" s="25">
        <v>43733</v>
      </c>
      <c r="D6" s="23" t="s">
        <v>18</v>
      </c>
      <c r="E6" s="23" t="s">
        <v>19</v>
      </c>
      <c r="F6" s="24">
        <v>84000</v>
      </c>
      <c r="G6" s="10"/>
    </row>
    <row r="7" spans="1:7" ht="33.75" customHeight="1">
      <c r="A7" s="67" t="s">
        <v>10</v>
      </c>
      <c r="B7" s="69" t="s">
        <v>12</v>
      </c>
      <c r="C7" s="71" t="s">
        <v>13</v>
      </c>
      <c r="D7" s="23" t="s">
        <v>14</v>
      </c>
      <c r="E7" s="23" t="s">
        <v>15</v>
      </c>
      <c r="F7" s="73">
        <v>45000</v>
      </c>
      <c r="G7" s="10"/>
    </row>
    <row r="8" spans="1:7" ht="33.75" customHeight="1">
      <c r="A8" s="68"/>
      <c r="B8" s="70"/>
      <c r="C8" s="72"/>
      <c r="D8" s="23" t="s">
        <v>16</v>
      </c>
      <c r="E8" s="23" t="s">
        <v>17</v>
      </c>
      <c r="F8" s="74"/>
      <c r="G8" s="10"/>
    </row>
    <row r="9" spans="1:7" ht="21" customHeight="1">
      <c r="A9" s="80" t="s">
        <v>26</v>
      </c>
      <c r="B9" s="78" t="s">
        <v>38</v>
      </c>
      <c r="C9" s="32" t="s">
        <v>30</v>
      </c>
      <c r="D9" s="32" t="s">
        <v>31</v>
      </c>
      <c r="E9" s="32" t="s">
        <v>32</v>
      </c>
      <c r="F9" s="79">
        <v>345000</v>
      </c>
      <c r="G9" s="29"/>
    </row>
    <row r="10" spans="1:7" ht="34.5" customHeight="1">
      <c r="A10" s="80"/>
      <c r="B10" s="78"/>
      <c r="C10" s="81" t="s">
        <v>33</v>
      </c>
      <c r="D10" s="32" t="s">
        <v>34</v>
      </c>
      <c r="E10" s="32" t="s">
        <v>35</v>
      </c>
      <c r="F10" s="79"/>
      <c r="G10" s="29"/>
    </row>
    <row r="11" spans="1:7" ht="34.5" customHeight="1">
      <c r="A11" s="80"/>
      <c r="B11" s="78"/>
      <c r="C11" s="82"/>
      <c r="D11" s="32" t="s">
        <v>36</v>
      </c>
      <c r="E11" s="32" t="s">
        <v>37</v>
      </c>
      <c r="F11" s="79"/>
      <c r="G11" s="29"/>
    </row>
    <row r="12" spans="1:7" ht="19.5" customHeight="1">
      <c r="A12" s="80"/>
      <c r="B12" s="78"/>
      <c r="C12" s="40">
        <v>44102</v>
      </c>
      <c r="D12" s="30" t="s">
        <v>41</v>
      </c>
      <c r="E12" s="31" t="s">
        <v>44</v>
      </c>
      <c r="F12" s="79"/>
      <c r="G12" s="29"/>
    </row>
    <row r="13" spans="1:7" ht="19.5" customHeight="1">
      <c r="A13" s="80"/>
      <c r="B13" s="78"/>
      <c r="C13" s="40">
        <v>44102</v>
      </c>
      <c r="D13" s="30" t="s">
        <v>41</v>
      </c>
      <c r="E13" s="31" t="s">
        <v>45</v>
      </c>
      <c r="F13" s="79"/>
      <c r="G13" s="29"/>
    </row>
    <row r="14" spans="1:7" ht="19.5" customHeight="1">
      <c r="A14" s="80"/>
      <c r="B14" s="78"/>
      <c r="C14" s="40">
        <v>44103</v>
      </c>
      <c r="D14" s="30" t="s">
        <v>41</v>
      </c>
      <c r="E14" s="41" t="s">
        <v>46</v>
      </c>
      <c r="F14" s="79"/>
      <c r="G14" s="29"/>
    </row>
    <row r="15" spans="1:7" ht="19.5" customHeight="1">
      <c r="A15" s="80"/>
      <c r="B15" s="78"/>
      <c r="C15" s="40">
        <v>44104</v>
      </c>
      <c r="D15" s="30" t="s">
        <v>41</v>
      </c>
      <c r="E15" s="42" t="s">
        <v>47</v>
      </c>
      <c r="F15" s="79"/>
      <c r="G15" s="29"/>
    </row>
    <row r="16" spans="1:7" ht="36" customHeight="1">
      <c r="A16" s="80"/>
      <c r="B16" s="78"/>
      <c r="C16" s="33" t="s">
        <v>13</v>
      </c>
      <c r="D16" s="34" t="s">
        <v>39</v>
      </c>
      <c r="E16" s="35" t="s">
        <v>40</v>
      </c>
      <c r="F16" s="79"/>
      <c r="G16" s="29"/>
    </row>
    <row r="17" spans="1:7" ht="16.5">
      <c r="A17" s="12"/>
      <c r="F17"/>
      <c r="G17"/>
    </row>
    <row r="18" spans="1:7" ht="16.5">
      <c r="A18" s="12"/>
      <c r="F18"/>
      <c r="G18"/>
    </row>
    <row r="19" spans="1:7" s="37" customFormat="1" ht="50.25" customHeight="1">
      <c r="A19" s="62" t="s">
        <v>27</v>
      </c>
      <c r="B19" s="63"/>
      <c r="C19" s="63"/>
      <c r="D19" s="63"/>
      <c r="E19" s="63"/>
      <c r="F19" s="63"/>
      <c r="G19" s="36"/>
    </row>
    <row r="20" spans="1:7" s="37" customFormat="1" ht="15.75">
      <c r="A20" s="64" t="s">
        <v>28</v>
      </c>
      <c r="B20" s="64"/>
      <c r="C20" s="64"/>
      <c r="D20" s="64"/>
      <c r="E20" s="64"/>
      <c r="F20" s="64"/>
      <c r="G20" s="38"/>
    </row>
    <row r="21" spans="1:7" s="37" customFormat="1" ht="37.5" customHeight="1">
      <c r="A21" s="65" t="s">
        <v>42</v>
      </c>
      <c r="B21" s="66"/>
      <c r="C21" s="66"/>
      <c r="D21" s="66"/>
      <c r="E21" s="66"/>
      <c r="F21" s="66"/>
      <c r="G21" s="39"/>
    </row>
    <row r="22" spans="1:7" s="37" customFormat="1" ht="35.25" customHeight="1">
      <c r="A22" s="62" t="s">
        <v>43</v>
      </c>
      <c r="B22" s="62"/>
      <c r="C22" s="62"/>
      <c r="D22" s="62"/>
      <c r="E22" s="62"/>
      <c r="F22" s="62"/>
      <c r="G22" s="39"/>
    </row>
    <row r="23" spans="1:7" s="37" customFormat="1" ht="35.25" customHeight="1">
      <c r="A23" s="59" t="s">
        <v>29</v>
      </c>
      <c r="B23" s="59"/>
      <c r="C23" s="59"/>
      <c r="D23" s="59"/>
      <c r="E23" s="59"/>
      <c r="F23" s="59"/>
      <c r="G23" s="39"/>
    </row>
    <row r="24" spans="1:7" s="37" customFormat="1" ht="47.25" customHeight="1">
      <c r="A24" s="59" t="s">
        <v>48</v>
      </c>
      <c r="B24" s="59"/>
      <c r="C24" s="59"/>
      <c r="D24" s="59"/>
      <c r="E24" s="59"/>
      <c r="F24" s="59"/>
      <c r="G24" s="39"/>
    </row>
  </sheetData>
  <sheetProtection/>
  <mergeCells count="16">
    <mergeCell ref="A22:F22"/>
    <mergeCell ref="A23:F23"/>
    <mergeCell ref="B9:B16"/>
    <mergeCell ref="F9:F16"/>
    <mergeCell ref="A9:A16"/>
    <mergeCell ref="C10:C11"/>
    <mergeCell ref="A24:F24"/>
    <mergeCell ref="A1:F1"/>
    <mergeCell ref="A19:F19"/>
    <mergeCell ref="A20:F20"/>
    <mergeCell ref="A21:F21"/>
    <mergeCell ref="A7:A8"/>
    <mergeCell ref="B7:B8"/>
    <mergeCell ref="C7:C8"/>
    <mergeCell ref="F7:F8"/>
    <mergeCell ref="A5:E5"/>
  </mergeCells>
  <printOptions horizontalCentered="1"/>
  <pageMargins left="0.3937007874015748" right="0.3937007874015748" top="0.3937007874015748" bottom="0.7874015748031497" header="0.31496062992125984" footer="0.31496062992125984"/>
  <pageSetup horizontalDpi="600" verticalDpi="600" orientation="portrait" paperSize="9" r:id="rId4"/>
  <headerFooter alignWithMargins="0"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="80" zoomScaleNormal="80" zoomScaleSheetLayoutView="100" zoomScalePageLayoutView="0" workbookViewId="0" topLeftCell="A3">
      <selection activeCell="J13" sqref="J13"/>
    </sheetView>
  </sheetViews>
  <sheetFormatPr defaultColWidth="9.00390625" defaultRowHeight="16.5"/>
  <cols>
    <col min="1" max="1" width="5.75390625" style="0" customWidth="1"/>
    <col min="2" max="2" width="21.75390625" style="12" customWidth="1"/>
    <col min="3" max="3" width="16.75390625" style="12" customWidth="1"/>
    <col min="4" max="4" width="10.375" style="12" customWidth="1"/>
    <col min="5" max="5" width="24.75390625" style="12" customWidth="1"/>
    <col min="6" max="6" width="13.75390625" style="12" customWidth="1"/>
    <col min="7" max="7" width="11.00390625" style="0" customWidth="1"/>
  </cols>
  <sheetData>
    <row r="1" spans="1:6" s="2" customFormat="1" ht="39" customHeight="1">
      <c r="A1" s="60" t="s">
        <v>62</v>
      </c>
      <c r="B1" s="61"/>
      <c r="C1" s="61"/>
      <c r="D1" s="61"/>
      <c r="E1" s="61"/>
      <c r="F1" s="61"/>
    </row>
    <row r="2" spans="2:6" s="2" customFormat="1" ht="15.75">
      <c r="B2" s="3"/>
      <c r="C2" s="3"/>
      <c r="D2" s="3"/>
      <c r="E2" s="3"/>
      <c r="F2" s="3"/>
    </row>
    <row r="3" spans="2:6" s="2" customFormat="1" ht="15.75">
      <c r="B3" s="3"/>
      <c r="C3" s="3"/>
      <c r="D3" s="3"/>
      <c r="E3" s="3"/>
      <c r="F3" s="5" t="s">
        <v>0</v>
      </c>
    </row>
    <row r="4" spans="1:7" s="9" customFormat="1" ht="73.5" customHeight="1">
      <c r="A4" s="6" t="s">
        <v>21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2</v>
      </c>
      <c r="G4" s="20" t="s">
        <v>11</v>
      </c>
    </row>
    <row r="5" spans="1:7" ht="15.75">
      <c r="A5" s="75" t="s">
        <v>59</v>
      </c>
      <c r="B5" s="76"/>
      <c r="C5" s="76"/>
      <c r="D5" s="76"/>
      <c r="E5" s="77"/>
      <c r="F5" s="26">
        <f>SUM(F6:F16)</f>
        <v>703592</v>
      </c>
      <c r="G5" s="10"/>
    </row>
    <row r="6" spans="1:7" ht="48" customHeight="1">
      <c r="A6" s="43" t="s">
        <v>24</v>
      </c>
      <c r="B6" s="44" t="s">
        <v>63</v>
      </c>
      <c r="C6" s="47" t="s">
        <v>64</v>
      </c>
      <c r="D6" s="45" t="s">
        <v>65</v>
      </c>
      <c r="E6" s="45" t="s">
        <v>69</v>
      </c>
      <c r="F6" s="24">
        <f>60000+92000+123000</f>
        <v>275000</v>
      </c>
      <c r="G6" s="52"/>
    </row>
    <row r="7" spans="1:7" ht="32.25">
      <c r="A7" s="21" t="s">
        <v>25</v>
      </c>
      <c r="B7" s="46" t="s">
        <v>66</v>
      </c>
      <c r="C7" s="25" t="s">
        <v>67</v>
      </c>
      <c r="D7" s="48" t="s">
        <v>16</v>
      </c>
      <c r="E7" s="49" t="s">
        <v>68</v>
      </c>
      <c r="F7" s="24">
        <v>12000</v>
      </c>
      <c r="G7" s="10"/>
    </row>
    <row r="8" spans="1:7" ht="32.25">
      <c r="A8" s="21" t="s">
        <v>26</v>
      </c>
      <c r="B8" s="46" t="s">
        <v>70</v>
      </c>
      <c r="C8" s="27" t="s">
        <v>52</v>
      </c>
      <c r="D8" s="50" t="s">
        <v>14</v>
      </c>
      <c r="E8" s="49" t="s">
        <v>53</v>
      </c>
      <c r="F8" s="24">
        <v>50000</v>
      </c>
      <c r="G8" s="10"/>
    </row>
    <row r="9" spans="1:7" ht="32.25">
      <c r="A9" s="21" t="s">
        <v>49</v>
      </c>
      <c r="B9" s="53" t="s">
        <v>71</v>
      </c>
      <c r="C9" s="27" t="s">
        <v>52</v>
      </c>
      <c r="D9" s="50" t="s">
        <v>14</v>
      </c>
      <c r="E9" s="54" t="s">
        <v>72</v>
      </c>
      <c r="F9" s="24">
        <v>252</v>
      </c>
      <c r="G9" s="10"/>
    </row>
    <row r="10" spans="1:7" ht="32.25">
      <c r="A10" s="21" t="s">
        <v>50</v>
      </c>
      <c r="B10" s="22" t="s">
        <v>73</v>
      </c>
      <c r="C10" s="47" t="s">
        <v>74</v>
      </c>
      <c r="D10" s="11" t="s">
        <v>41</v>
      </c>
      <c r="E10" s="49" t="s">
        <v>54</v>
      </c>
      <c r="F10" s="24">
        <v>53702</v>
      </c>
      <c r="G10" s="10"/>
    </row>
    <row r="11" spans="1:7" ht="32.25">
      <c r="A11" s="21" t="s">
        <v>51</v>
      </c>
      <c r="B11" s="44" t="s">
        <v>75</v>
      </c>
      <c r="C11" s="47" t="s">
        <v>77</v>
      </c>
      <c r="D11" s="45" t="s">
        <v>34</v>
      </c>
      <c r="E11" s="45" t="s">
        <v>76</v>
      </c>
      <c r="F11" s="24">
        <v>62475</v>
      </c>
      <c r="G11" s="10"/>
    </row>
    <row r="12" spans="1:7" ht="48">
      <c r="A12" s="21" t="s">
        <v>55</v>
      </c>
      <c r="B12" s="46" t="s">
        <v>78</v>
      </c>
      <c r="C12" s="47">
        <v>44024</v>
      </c>
      <c r="D12" s="45" t="s">
        <v>34</v>
      </c>
      <c r="E12" s="49" t="s">
        <v>79</v>
      </c>
      <c r="F12" s="24">
        <v>99800</v>
      </c>
      <c r="G12" s="10"/>
    </row>
    <row r="13" spans="1:7" ht="32.25">
      <c r="A13" s="21" t="s">
        <v>56</v>
      </c>
      <c r="B13" s="46" t="s">
        <v>80</v>
      </c>
      <c r="C13" s="47" t="s">
        <v>86</v>
      </c>
      <c r="D13" s="45" t="s">
        <v>34</v>
      </c>
      <c r="E13" s="49" t="s">
        <v>81</v>
      </c>
      <c r="F13" s="24">
        <f>2692+2382+2039</f>
        <v>7113</v>
      </c>
      <c r="G13" s="10"/>
    </row>
    <row r="14" spans="1:7" ht="32.25">
      <c r="A14" s="21" t="s">
        <v>57</v>
      </c>
      <c r="B14" s="46" t="s">
        <v>82</v>
      </c>
      <c r="C14" s="27" t="s">
        <v>52</v>
      </c>
      <c r="D14" s="11" t="s">
        <v>34</v>
      </c>
      <c r="E14" s="49" t="s">
        <v>83</v>
      </c>
      <c r="F14" s="24">
        <v>50000</v>
      </c>
      <c r="G14" s="10"/>
    </row>
    <row r="15" spans="1:7" ht="32.25">
      <c r="A15" s="21" t="s">
        <v>58</v>
      </c>
      <c r="B15" s="46" t="s">
        <v>85</v>
      </c>
      <c r="C15" s="27" t="s">
        <v>52</v>
      </c>
      <c r="D15" s="11" t="s">
        <v>34</v>
      </c>
      <c r="E15" s="49" t="s">
        <v>84</v>
      </c>
      <c r="F15" s="24">
        <f>2000+2000</f>
        <v>4000</v>
      </c>
      <c r="G15" s="10"/>
    </row>
    <row r="16" spans="1:7" ht="32.25">
      <c r="A16" s="21" t="s">
        <v>89</v>
      </c>
      <c r="B16" s="46" t="s">
        <v>87</v>
      </c>
      <c r="C16" s="51" t="s">
        <v>90</v>
      </c>
      <c r="D16" s="11" t="s">
        <v>34</v>
      </c>
      <c r="E16" s="49" t="s">
        <v>88</v>
      </c>
      <c r="F16" s="24">
        <v>89250</v>
      </c>
      <c r="G16" s="10"/>
    </row>
  </sheetData>
  <sheetProtection/>
  <mergeCells count="2">
    <mergeCell ref="A1:F1"/>
    <mergeCell ref="A5:E5"/>
  </mergeCells>
  <printOptions horizontalCentered="1"/>
  <pageMargins left="0.3937007874015748" right="0.3937007874015748" top="0.3937007874015748" bottom="0.7874015748031497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MOEIT</dc:creator>
  <cp:keywords/>
  <dc:description/>
  <cp:lastModifiedBy>ASUS</cp:lastModifiedBy>
  <cp:lastPrinted>2020-07-01T01:36:02Z</cp:lastPrinted>
  <dcterms:created xsi:type="dcterms:W3CDTF">2013-04-23T03:29:46Z</dcterms:created>
  <dcterms:modified xsi:type="dcterms:W3CDTF">2020-09-30T07:10:29Z</dcterms:modified>
  <cp:category/>
  <cp:version/>
  <cp:contentType/>
  <cp:contentStatus/>
</cp:coreProperties>
</file>